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80" windowHeight="73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9" i="1" l="1"/>
  <c r="M22" i="1" l="1"/>
  <c r="M21" i="1"/>
  <c r="M14" i="1" l="1"/>
  <c r="A21" i="1"/>
  <c r="A22" i="1" s="1"/>
  <c r="M16" i="1" l="1"/>
  <c r="M20" i="1" l="1"/>
  <c r="M19" i="1"/>
  <c r="M18" i="1"/>
  <c r="M17" i="1"/>
  <c r="M15" i="1"/>
  <c r="M13" i="1"/>
  <c r="M12" i="1"/>
  <c r="A12" i="1"/>
  <c r="A13" i="1" s="1"/>
  <c r="M11" i="1"/>
  <c r="M9" i="1" s="1"/>
  <c r="A14" i="1" l="1"/>
  <c r="A15" i="1" s="1"/>
  <c r="A17" i="1" s="1"/>
  <c r="A18" i="1" s="1"/>
  <c r="A16" i="1" s="1"/>
</calcChain>
</file>

<file path=xl/sharedStrings.xml><?xml version="1.0" encoding="utf-8"?>
<sst xmlns="http://schemas.openxmlformats.org/spreadsheetml/2006/main" count="52" uniqueCount="43">
  <si>
    <r>
      <t xml:space="preserve">Введите </t>
    </r>
    <r>
      <rPr>
        <b/>
        <u/>
        <sz val="11"/>
        <rFont val="Arial Cyr"/>
        <charset val="204"/>
      </rPr>
      <t>предполагаемую</t>
    </r>
    <r>
      <rPr>
        <b/>
        <sz val="10"/>
        <rFont val="Arial Cyr"/>
        <charset val="204"/>
      </rPr>
      <t xml:space="preserve"> сумму заказа</t>
    </r>
  </si>
  <si>
    <t>Прайс лист</t>
  </si>
  <si>
    <t>номер позиции</t>
  </si>
  <si>
    <t>вид товара</t>
  </si>
  <si>
    <t>цвет</t>
  </si>
  <si>
    <t>размеры</t>
  </si>
  <si>
    <r>
      <t xml:space="preserve">Цена </t>
    </r>
    <r>
      <rPr>
        <sz val="11"/>
        <color indexed="8"/>
        <rFont val="Times New Roman"/>
        <family val="1"/>
        <charset val="204"/>
      </rPr>
      <t>при заказе</t>
    </r>
  </si>
  <si>
    <t>ВАШ ЗАКАЗ</t>
  </si>
  <si>
    <t>Итого:</t>
  </si>
  <si>
    <t>от 100 000 руб.</t>
  </si>
  <si>
    <t>от 50 000 руб.</t>
  </si>
  <si>
    <t>от 30 000 руб.</t>
  </si>
  <si>
    <t>от 15 000 руб.</t>
  </si>
  <si>
    <t>от 10 000 руб.</t>
  </si>
  <si>
    <t>от 5 000 руб.</t>
  </si>
  <si>
    <t>розница</t>
  </si>
  <si>
    <r>
      <t xml:space="preserve">Небесный Фонарик          сердце </t>
    </r>
    <r>
      <rPr>
        <b/>
        <u/>
        <sz val="8"/>
        <rFont val="Arial"/>
        <family val="2"/>
        <charset val="204"/>
      </rPr>
      <t>большое</t>
    </r>
    <r>
      <rPr>
        <sz val="8"/>
        <rFont val="Arial"/>
        <family val="2"/>
        <charset val="204"/>
      </rPr>
      <t xml:space="preserve"> 2D</t>
    </r>
  </si>
  <si>
    <t>красный</t>
  </si>
  <si>
    <t>160*160*50</t>
  </si>
  <si>
    <r>
      <t xml:space="preserve">Небесный Фонарик          сердце </t>
    </r>
    <r>
      <rPr>
        <b/>
        <u/>
        <sz val="8"/>
        <rFont val="Arial"/>
        <family val="2"/>
        <charset val="204"/>
      </rPr>
      <t>среднее</t>
    </r>
    <r>
      <rPr>
        <sz val="8"/>
        <rFont val="Arial"/>
        <family val="2"/>
        <charset val="204"/>
      </rPr>
      <t xml:space="preserve"> 3D</t>
    </r>
  </si>
  <si>
    <t>135*135*50</t>
  </si>
  <si>
    <r>
      <t xml:space="preserve">Небесный Фонарик          сердце </t>
    </r>
    <r>
      <rPr>
        <b/>
        <u/>
        <sz val="8"/>
        <rFont val="Arial"/>
        <family val="2"/>
        <charset val="204"/>
      </rPr>
      <t>малое</t>
    </r>
    <r>
      <rPr>
        <sz val="8"/>
        <rFont val="Arial"/>
        <family val="2"/>
        <charset val="204"/>
      </rPr>
      <t xml:space="preserve"> 2D</t>
    </r>
  </si>
  <si>
    <t>100*100*40</t>
  </si>
  <si>
    <t>белый</t>
  </si>
  <si>
    <t xml:space="preserve">Небесный Фонарик бриллиант </t>
  </si>
  <si>
    <t>9 цветов</t>
  </si>
  <si>
    <t>106*58*38</t>
  </si>
  <si>
    <t>Небесный Фонарик бриллиант малый</t>
  </si>
  <si>
    <t>80*38</t>
  </si>
  <si>
    <t>Небесный Фонарик бриллиант "Смайл"</t>
  </si>
  <si>
    <t>Небесный Фонарик бриллиант "I love you"</t>
  </si>
  <si>
    <t>Водные фонарики "Лотос"</t>
  </si>
  <si>
    <t>белый, желтый, красный, розовый, голубой</t>
  </si>
  <si>
    <t>30*30</t>
  </si>
  <si>
    <t>Небесный Фонарик          цилиндр</t>
  </si>
  <si>
    <t>106*38*38</t>
  </si>
  <si>
    <t>Небесный Фонарик бриллиант "Happy"</t>
  </si>
  <si>
    <t>розовый</t>
  </si>
  <si>
    <t>100*58*38</t>
  </si>
  <si>
    <t>Небесный Фонарик бриллиант "Happy birthday"</t>
  </si>
  <si>
    <t>Небесный Фонарик          конус большой</t>
  </si>
  <si>
    <t>красный, желтый, розовый, зеленый</t>
  </si>
  <si>
    <t>180*130*50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</si>
</sst>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&quot;р.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u/>
      <sz val="11"/>
      <name val="Arial Cyr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u/>
      <sz val="8"/>
      <name val="Arial"/>
      <family val="2"/>
      <charset val="204"/>
    </font>
    <font>
      <sz val="10"/>
      <name val="Times New Roman"/>
      <family val="1"/>
      <charset val="204"/>
    </font>
    <font>
      <sz val="14"/>
      <color indexed="5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9" fontId="0" fillId="2" borderId="36" xfId="0" applyNumberForma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0" fillId="3" borderId="0" xfId="0" applyFont="1" applyFill="1"/>
    <xf numFmtId="0" fontId="0" fillId="3" borderId="0" xfId="0" applyFill="1"/>
    <xf numFmtId="43" fontId="0" fillId="3" borderId="0" xfId="0" applyNumberFormat="1" applyFill="1"/>
    <xf numFmtId="43" fontId="1" fillId="3" borderId="0" xfId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43" fontId="1" fillId="3" borderId="0" xfId="1" applyFont="1" applyFill="1"/>
    <xf numFmtId="43" fontId="0" fillId="3" borderId="0" xfId="0" applyNumberFormat="1" applyFill="1" applyAlignment="1"/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0" fillId="3" borderId="25" xfId="2" applyFont="1" applyFill="1" applyBorder="1" applyAlignment="1">
      <alignment horizontal="center" vertical="center" wrapText="1" shrinkToFit="1"/>
    </xf>
    <xf numFmtId="0" fontId="10" fillId="3" borderId="26" xfId="2" applyFont="1" applyFill="1" applyBorder="1" applyAlignment="1">
      <alignment horizontal="center" vertical="center" wrapText="1" shrinkToFit="1"/>
    </xf>
    <xf numFmtId="0" fontId="10" fillId="3" borderId="27" xfId="2" applyFont="1" applyFill="1" applyBorder="1" applyAlignment="1">
      <alignment horizontal="center" vertical="center" wrapText="1" shrinkToFit="1"/>
    </xf>
    <xf numFmtId="0" fontId="10" fillId="3" borderId="28" xfId="2" applyFont="1" applyFill="1" applyBorder="1" applyAlignment="1">
      <alignment horizontal="center" vertical="center" wrapText="1" shrinkToFit="1"/>
    </xf>
    <xf numFmtId="0" fontId="11" fillId="3" borderId="29" xfId="2" applyFont="1" applyFill="1" applyBorder="1" applyAlignment="1">
      <alignment horizontal="center" vertical="center" wrapText="1" shrinkToFit="1"/>
    </xf>
    <xf numFmtId="164" fontId="12" fillId="3" borderId="30" xfId="2" applyNumberFormat="1" applyFont="1" applyFill="1" applyBorder="1" applyAlignment="1">
      <alignment horizontal="center" vertical="center" wrapText="1" shrinkToFi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9" fontId="0" fillId="3" borderId="35" xfId="0" applyNumberFormat="1" applyFill="1" applyBorder="1" applyAlignment="1">
      <alignment horizontal="center"/>
    </xf>
    <xf numFmtId="9" fontId="0" fillId="3" borderId="36" xfId="0" applyNumberFormat="1" applyFill="1" applyBorder="1" applyAlignment="1">
      <alignment horizontal="center"/>
    </xf>
    <xf numFmtId="9" fontId="10" fillId="3" borderId="37" xfId="2" applyNumberFormat="1" applyFont="1" applyFill="1" applyBorder="1" applyAlignment="1">
      <alignment horizontal="center" vertical="center" wrapText="1" shrinkToFit="1"/>
    </xf>
    <xf numFmtId="0" fontId="10" fillId="3" borderId="38" xfId="2" applyFont="1" applyFill="1" applyBorder="1" applyAlignment="1">
      <alignment horizontal="center" vertical="center" wrapText="1" shrinkToFit="1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8" xfId="0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164" fontId="6" fillId="3" borderId="43" xfId="0" applyNumberFormat="1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7" fillId="3" borderId="40" xfId="0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 applyProtection="1">
      <alignment horizontal="center" vertical="center"/>
      <protection locked="0"/>
    </xf>
    <xf numFmtId="0" fontId="13" fillId="0" borderId="44" xfId="0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21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0" fillId="4" borderId="26" xfId="2" applyFont="1" applyFill="1" applyBorder="1" applyAlignment="1">
      <alignment horizontal="center" vertical="center" wrapText="1" shrinkToFit="1"/>
    </xf>
    <xf numFmtId="9" fontId="10" fillId="4" borderId="36" xfId="2" applyNumberFormat="1" applyFont="1" applyFill="1" applyBorder="1" applyAlignment="1">
      <alignment horizontal="center" vertical="center" wrapText="1" shrinkToFit="1"/>
    </xf>
    <xf numFmtId="0" fontId="16" fillId="4" borderId="10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 shrinkToFit="1"/>
    </xf>
    <xf numFmtId="0" fontId="8" fillId="3" borderId="11" xfId="2" applyFont="1" applyFill="1" applyBorder="1" applyAlignment="1">
      <alignment horizontal="center" vertical="center" wrapText="1" shrinkToFit="1"/>
    </xf>
    <xf numFmtId="0" fontId="8" fillId="3" borderId="4" xfId="2" applyFont="1" applyFill="1" applyBorder="1" applyAlignment="1">
      <alignment horizontal="center" vertical="center" wrapText="1" shrinkToFit="1"/>
    </xf>
    <xf numFmtId="0" fontId="8" fillId="3" borderId="0" xfId="2" applyFont="1" applyFill="1" applyBorder="1" applyAlignment="1">
      <alignment horizontal="center" vertical="center" wrapText="1" shrinkToFit="1"/>
    </xf>
    <xf numFmtId="0" fontId="10" fillId="3" borderId="12" xfId="2" applyFont="1" applyFill="1" applyBorder="1" applyAlignment="1">
      <alignment horizontal="center" vertical="center" wrapText="1" shrinkToFit="1"/>
    </xf>
    <xf numFmtId="0" fontId="10" fillId="3" borderId="18" xfId="2" applyFont="1" applyFill="1" applyBorder="1" applyAlignment="1">
      <alignment horizontal="center" vertical="center" wrapText="1" shrinkToFit="1"/>
    </xf>
    <xf numFmtId="0" fontId="10" fillId="3" borderId="13" xfId="2" applyFont="1" applyFill="1" applyBorder="1" applyAlignment="1">
      <alignment horizontal="center" vertical="center" wrapText="1" shrinkToFit="1"/>
    </xf>
    <xf numFmtId="0" fontId="10" fillId="3" borderId="19" xfId="2" applyFont="1" applyFill="1" applyBorder="1" applyAlignment="1">
      <alignment horizontal="center" vertical="center" wrapText="1" shrinkToFit="1"/>
    </xf>
    <xf numFmtId="0" fontId="3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/>
    </xf>
    <xf numFmtId="164" fontId="6" fillId="2" borderId="24" xfId="0" applyNumberFormat="1" applyFont="1" applyFill="1" applyBorder="1" applyAlignment="1" applyProtection="1">
      <alignment horizontal="center" vertical="center"/>
      <protection locked="0"/>
    </xf>
    <xf numFmtId="164" fontId="6" fillId="2" borderId="46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414</xdr:row>
      <xdr:rowOff>66675</xdr:rowOff>
    </xdr:from>
    <xdr:to>
      <xdr:col>3</xdr:col>
      <xdr:colOff>352425</xdr:colOff>
      <xdr:row>418</xdr:row>
      <xdr:rowOff>85725</xdr:rowOff>
    </xdr:to>
    <xdr:pic>
      <xdr:nvPicPr>
        <xdr:cNvPr id="2" name="Picture 441" descr="сердц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82372200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415</xdr:row>
      <xdr:rowOff>57150</xdr:rowOff>
    </xdr:from>
    <xdr:to>
      <xdr:col>3</xdr:col>
      <xdr:colOff>352425</xdr:colOff>
      <xdr:row>419</xdr:row>
      <xdr:rowOff>76200</xdr:rowOff>
    </xdr:to>
    <xdr:pic>
      <xdr:nvPicPr>
        <xdr:cNvPr id="3" name="Picture 442" descr="сердц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2553175"/>
          <a:ext cx="9334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3" workbookViewId="0">
      <selection activeCell="M9" sqref="M9"/>
    </sheetView>
  </sheetViews>
  <sheetFormatPr defaultRowHeight="15" x14ac:dyDescent="0.25"/>
  <cols>
    <col min="1" max="1" width="7.42578125" style="16" customWidth="1"/>
    <col min="2" max="2" width="17" style="17" customWidth="1"/>
    <col min="3" max="3" width="13" style="17" customWidth="1"/>
    <col min="4" max="4" width="19.140625" style="17" customWidth="1"/>
    <col min="5" max="10" width="10" style="17" customWidth="1"/>
    <col min="11" max="11" width="10" style="20" customWidth="1"/>
    <col min="12" max="12" width="11.42578125" style="21" customWidth="1"/>
    <col min="13" max="13" width="15.85546875" style="21" customWidth="1"/>
    <col min="14" max="16384" width="9.140625" style="17"/>
  </cols>
  <sheetData>
    <row r="1" spans="1:13" x14ac:dyDescent="0.25">
      <c r="D1" s="18"/>
      <c r="E1" s="19"/>
    </row>
    <row r="2" spans="1:13" x14ac:dyDescent="0.25">
      <c r="D2" s="22"/>
    </row>
    <row r="3" spans="1:13" ht="18.75" thickBot="1" x14ac:dyDescent="0.3">
      <c r="F3" s="120"/>
      <c r="G3" s="120"/>
      <c r="H3" s="120"/>
    </row>
    <row r="4" spans="1:13" x14ac:dyDescent="0.25">
      <c r="D4" s="23"/>
      <c r="L4" s="121" t="s">
        <v>0</v>
      </c>
      <c r="M4" s="122"/>
    </row>
    <row r="5" spans="1:13" ht="15.75" thickBot="1" x14ac:dyDescent="0.3">
      <c r="L5" s="123"/>
      <c r="M5" s="124"/>
    </row>
    <row r="6" spans="1:13" ht="18.75" thickBot="1" x14ac:dyDescent="0.3">
      <c r="C6" s="125" t="s">
        <v>1</v>
      </c>
      <c r="D6" s="125"/>
      <c r="E6" s="125"/>
      <c r="F6" s="125"/>
      <c r="G6" s="125"/>
      <c r="H6" s="125"/>
      <c r="L6" s="126">
        <v>15000</v>
      </c>
      <c r="M6" s="127"/>
    </row>
    <row r="7" spans="1:13" x14ac:dyDescent="0.25">
      <c r="A7" s="100" t="s">
        <v>2</v>
      </c>
      <c r="B7" s="103" t="s">
        <v>3</v>
      </c>
      <c r="C7" s="106" t="s">
        <v>4</v>
      </c>
      <c r="D7" s="109" t="s">
        <v>5</v>
      </c>
      <c r="E7" s="112" t="s">
        <v>6</v>
      </c>
      <c r="F7" s="113"/>
      <c r="G7" s="113"/>
      <c r="H7" s="113"/>
      <c r="I7" s="113"/>
      <c r="J7" s="113"/>
      <c r="K7" s="113"/>
      <c r="L7" s="116" t="s">
        <v>7</v>
      </c>
      <c r="M7" s="118" t="s">
        <v>8</v>
      </c>
    </row>
    <row r="8" spans="1:13" ht="15.75" thickBot="1" x14ac:dyDescent="0.3">
      <c r="A8" s="101"/>
      <c r="B8" s="104"/>
      <c r="C8" s="107"/>
      <c r="D8" s="110"/>
      <c r="E8" s="114"/>
      <c r="F8" s="115"/>
      <c r="G8" s="115"/>
      <c r="H8" s="115"/>
      <c r="I8" s="115"/>
      <c r="J8" s="115"/>
      <c r="K8" s="115"/>
      <c r="L8" s="117"/>
      <c r="M8" s="119"/>
    </row>
    <row r="9" spans="1:13" ht="26.25" thickBot="1" x14ac:dyDescent="0.3">
      <c r="A9" s="102"/>
      <c r="B9" s="105"/>
      <c r="C9" s="108"/>
      <c r="D9" s="111"/>
      <c r="E9" s="26" t="s">
        <v>9</v>
      </c>
      <c r="F9" s="27" t="s">
        <v>10</v>
      </c>
      <c r="G9" s="27" t="s">
        <v>11</v>
      </c>
      <c r="H9" s="93" t="s">
        <v>12</v>
      </c>
      <c r="I9" s="27" t="s">
        <v>13</v>
      </c>
      <c r="J9" s="28" t="s">
        <v>14</v>
      </c>
      <c r="K9" s="29" t="s">
        <v>15</v>
      </c>
      <c r="L9" s="30" t="str">
        <f>CONCATENATE(SUM(L11:L17,L18,L19:L22)," шт.")</f>
        <v>224 шт.</v>
      </c>
      <c r="M9" s="31">
        <f>SUM(M11:M22)</f>
        <v>11625</v>
      </c>
    </row>
    <row r="10" spans="1:13" ht="15.75" hidden="1" thickBot="1" x14ac:dyDescent="0.3">
      <c r="A10" s="32"/>
      <c r="B10" s="33"/>
      <c r="C10" s="34"/>
      <c r="D10" s="35"/>
      <c r="E10" s="36">
        <v>0.66</v>
      </c>
      <c r="F10" s="37">
        <v>0.64</v>
      </c>
      <c r="G10" s="1">
        <v>0.56000000000000005</v>
      </c>
      <c r="H10" s="94">
        <v>0.5</v>
      </c>
      <c r="I10" s="37">
        <v>0.4</v>
      </c>
      <c r="J10" s="38">
        <v>0.3</v>
      </c>
      <c r="K10" s="39"/>
    </row>
    <row r="11" spans="1:13" ht="22.5" x14ac:dyDescent="0.25">
      <c r="A11" s="2">
        <v>1</v>
      </c>
      <c r="B11" s="3" t="s">
        <v>16</v>
      </c>
      <c r="C11" s="4" t="s">
        <v>17</v>
      </c>
      <c r="D11" s="5" t="s">
        <v>18</v>
      </c>
      <c r="E11" s="6">
        <v>190</v>
      </c>
      <c r="F11" s="7">
        <v>210</v>
      </c>
      <c r="G11" s="73">
        <v>260</v>
      </c>
      <c r="H11" s="95">
        <v>300</v>
      </c>
      <c r="I11" s="73">
        <v>350</v>
      </c>
      <c r="J11" s="8">
        <v>400</v>
      </c>
      <c r="K11" s="89">
        <v>590</v>
      </c>
      <c r="L11" s="87"/>
      <c r="M11" s="65">
        <f>IF($L$6&lt;5000,K11*L11,IF($L$6&lt;10000,J11*L11,IF($L$6&lt;15000,I11*L11,IF($L$6&lt;30000,H11*L11,IF($L$6&lt;50000,G11*L11,IF($L$6&lt;100000,F11*L11,IF($L$6&lt;200000,E11*L11,#REF!*L11)))))))</f>
        <v>0</v>
      </c>
    </row>
    <row r="12" spans="1:13" ht="22.5" x14ac:dyDescent="0.25">
      <c r="A12" s="9">
        <f t="shared" ref="A12:A18" si="0">A11+1</f>
        <v>2</v>
      </c>
      <c r="B12" s="10" t="s">
        <v>19</v>
      </c>
      <c r="C12" s="11" t="s">
        <v>17</v>
      </c>
      <c r="D12" s="12" t="s">
        <v>20</v>
      </c>
      <c r="E12" s="13">
        <v>90</v>
      </c>
      <c r="F12" s="14">
        <v>110</v>
      </c>
      <c r="G12" s="53">
        <v>130</v>
      </c>
      <c r="H12" s="96">
        <v>150</v>
      </c>
      <c r="I12" s="53">
        <v>180</v>
      </c>
      <c r="J12" s="15">
        <v>200</v>
      </c>
      <c r="K12" s="67">
        <v>290</v>
      </c>
      <c r="L12" s="56"/>
      <c r="M12" s="47">
        <f>IF($L$6&lt;5000,K12*L12,IF($L$6&lt;10000,J12*L12,IF($L$6&lt;15000,I12*L12,IF($L$6&lt;30000,H12*L12,IF($L$6&lt;50000,G12*L12,IF($L$6&lt;100000,F12*L12,IF($L$6&lt;200000,E12*L12,#REF!*L12)))))))</f>
        <v>0</v>
      </c>
    </row>
    <row r="13" spans="1:13" ht="22.5" x14ac:dyDescent="0.25">
      <c r="A13" s="9">
        <f t="shared" si="0"/>
        <v>3</v>
      </c>
      <c r="B13" s="10" t="s">
        <v>21</v>
      </c>
      <c r="C13" s="11" t="s">
        <v>17</v>
      </c>
      <c r="D13" s="12" t="s">
        <v>22</v>
      </c>
      <c r="E13" s="13">
        <v>45</v>
      </c>
      <c r="F13" s="14">
        <v>50</v>
      </c>
      <c r="G13" s="53">
        <v>65</v>
      </c>
      <c r="H13" s="96">
        <v>75</v>
      </c>
      <c r="I13" s="53">
        <v>80</v>
      </c>
      <c r="J13" s="15">
        <v>105</v>
      </c>
      <c r="K13" s="67">
        <v>150</v>
      </c>
      <c r="L13" s="56">
        <v>30</v>
      </c>
      <c r="M13" s="47">
        <f>IF($L$6&lt;5000,K13*L13,IF($L$6&lt;10000,J13*L13,IF($L$6&lt;15000,I13*L13,IF($L$6&lt;30000,H13*L13,IF($L$6&lt;50000,G13*L13,IF($L$6&lt;100000,F13*L13,IF($L$6&lt;200000,E13*L13,#REF!*L13)))))))</f>
        <v>2250</v>
      </c>
    </row>
    <row r="14" spans="1:13" customFormat="1" ht="75" customHeight="1" x14ac:dyDescent="0.25">
      <c r="A14" s="63">
        <f t="shared" si="0"/>
        <v>4</v>
      </c>
      <c r="B14" s="59" t="s">
        <v>40</v>
      </c>
      <c r="C14" s="60" t="s">
        <v>41</v>
      </c>
      <c r="D14" s="61" t="s">
        <v>42</v>
      </c>
      <c r="E14" s="13">
        <v>90</v>
      </c>
      <c r="F14" s="14">
        <v>115</v>
      </c>
      <c r="G14" s="53">
        <v>120</v>
      </c>
      <c r="H14" s="97">
        <v>125</v>
      </c>
      <c r="I14" s="53">
        <v>150</v>
      </c>
      <c r="J14" s="15">
        <v>175</v>
      </c>
      <c r="K14" s="67">
        <v>250</v>
      </c>
      <c r="L14" s="62"/>
      <c r="M14" s="70">
        <f t="shared" ref="M14" si="1">IF($M$6&lt;5000,K14*L14,IF($M$6&lt;10000,J14*L14,IF($M$6&lt;15000,I14*L14,IF($M$6&lt;30000,H14*L14,IF($M$6&lt;50000,G14*L14,IF($M$6&lt;100000,F14*L14,E14*L14))))))</f>
        <v>0</v>
      </c>
    </row>
    <row r="15" spans="1:13" ht="23.25" thickBot="1" x14ac:dyDescent="0.3">
      <c r="A15" s="64">
        <f>A14+1</f>
        <v>5</v>
      </c>
      <c r="B15" s="74" t="s">
        <v>34</v>
      </c>
      <c r="C15" s="75" t="s">
        <v>25</v>
      </c>
      <c r="D15" s="76" t="s">
        <v>35</v>
      </c>
      <c r="E15" s="83">
        <v>32</v>
      </c>
      <c r="F15" s="84">
        <v>36</v>
      </c>
      <c r="G15" s="85">
        <v>40</v>
      </c>
      <c r="H15" s="98">
        <v>45</v>
      </c>
      <c r="I15" s="85">
        <v>54</v>
      </c>
      <c r="J15" s="86">
        <v>62.999999999999993</v>
      </c>
      <c r="K15" s="92">
        <v>90</v>
      </c>
      <c r="L15" s="88">
        <v>45</v>
      </c>
      <c r="M15" s="48">
        <f>IF($L$6&lt;5000,K15*L15,IF($L$6&lt;10000,J15*L15,IF($L$6&lt;15000,I15*L15,IF($L$6&lt;30000,H15*L15,IF($L$6&lt;50000,G15*L15,IF($L$6&lt;100000,F15*L15,IF($L$6&lt;200000,E15*L15,#REF!*L15)))))))</f>
        <v>2025</v>
      </c>
    </row>
    <row r="16" spans="1:13" ht="63.75" x14ac:dyDescent="0.25">
      <c r="A16" s="2">
        <f>A18+1</f>
        <v>8</v>
      </c>
      <c r="B16" s="24" t="s">
        <v>31</v>
      </c>
      <c r="C16" s="4" t="s">
        <v>32</v>
      </c>
      <c r="D16" s="82" t="s">
        <v>33</v>
      </c>
      <c r="E16" s="6">
        <v>35</v>
      </c>
      <c r="F16" s="7">
        <v>40</v>
      </c>
      <c r="G16" s="73">
        <v>50</v>
      </c>
      <c r="H16" s="95">
        <v>55</v>
      </c>
      <c r="I16" s="73">
        <v>66</v>
      </c>
      <c r="J16" s="8">
        <v>77</v>
      </c>
      <c r="K16" s="89">
        <v>110</v>
      </c>
      <c r="L16" s="40"/>
      <c r="M16" s="65">
        <f>IF($L$6&lt;5000,K16*L16,IF($L$6&lt;10000,J16*L16,IF($L$6&lt;15000,I16*L16,IF($L$6&lt;30000,H16*L16,IF($L$6&lt;50000,G16*L16,IF($L$6&lt;100000,F16*L16,IF($L$6&lt;200000,E16*L16,#REF!*L16)))))))</f>
        <v>0</v>
      </c>
    </row>
    <row r="17" spans="1:13" ht="22.5" x14ac:dyDescent="0.25">
      <c r="A17" s="9">
        <f>A15+1</f>
        <v>6</v>
      </c>
      <c r="B17" s="77" t="s">
        <v>24</v>
      </c>
      <c r="C17" s="42" t="s">
        <v>25</v>
      </c>
      <c r="D17" s="43" t="s">
        <v>26</v>
      </c>
      <c r="E17" s="44">
        <v>42</v>
      </c>
      <c r="F17" s="45">
        <v>48</v>
      </c>
      <c r="G17" s="66">
        <v>54</v>
      </c>
      <c r="H17" s="97">
        <v>60</v>
      </c>
      <c r="I17" s="66">
        <v>72</v>
      </c>
      <c r="J17" s="46">
        <v>84</v>
      </c>
      <c r="K17" s="90">
        <v>120</v>
      </c>
      <c r="L17" s="41">
        <v>45</v>
      </c>
      <c r="M17" s="47">
        <f>IF($L$6&lt;5000,K17*L17,IF($L$6&lt;10000,J17*L17,IF($L$6&lt;15000,I17*L17,IF($L$6&lt;30000,H17*L17,IF($L$6&lt;50000,G17*L17,IF($L$6&lt;100000,F17*L17,IF($L$6&lt;200000,E17*L17,#REF!*L17)))))))</f>
        <v>2700</v>
      </c>
    </row>
    <row r="18" spans="1:13" ht="22.5" x14ac:dyDescent="0.25">
      <c r="A18" s="9">
        <f t="shared" si="0"/>
        <v>7</v>
      </c>
      <c r="B18" s="77" t="s">
        <v>27</v>
      </c>
      <c r="C18" s="42" t="s">
        <v>25</v>
      </c>
      <c r="D18" s="43" t="s">
        <v>28</v>
      </c>
      <c r="E18" s="44">
        <v>28</v>
      </c>
      <c r="F18" s="45">
        <v>30</v>
      </c>
      <c r="G18" s="66">
        <v>35</v>
      </c>
      <c r="H18" s="97">
        <v>40</v>
      </c>
      <c r="I18" s="66">
        <v>50</v>
      </c>
      <c r="J18" s="46">
        <v>60</v>
      </c>
      <c r="K18" s="90">
        <v>79</v>
      </c>
      <c r="L18" s="41">
        <v>90</v>
      </c>
      <c r="M18" s="47">
        <f>IF($L$6&lt;5000,K18*L18,IF($L$6&lt;10000,J18*L18,IF($L$6&lt;15000,I18*L18,IF($L$6&lt;30000,H18*L18,IF($L$6&lt;50000,G18*L18,IF($L$6&lt;100000,F18*L18,IF($L$6&lt;200000,E18*L18,#REF!*L18)))))))</f>
        <v>3600</v>
      </c>
    </row>
    <row r="19" spans="1:13" ht="22.5" x14ac:dyDescent="0.25">
      <c r="A19" s="9">
        <v>8</v>
      </c>
      <c r="B19" s="25" t="s">
        <v>29</v>
      </c>
      <c r="C19" s="11" t="s">
        <v>23</v>
      </c>
      <c r="D19" s="12" t="s">
        <v>26</v>
      </c>
      <c r="E19" s="13">
        <v>45</v>
      </c>
      <c r="F19" s="14">
        <v>50</v>
      </c>
      <c r="G19" s="53">
        <v>65</v>
      </c>
      <c r="H19" s="96">
        <v>75</v>
      </c>
      <c r="I19" s="53">
        <v>80</v>
      </c>
      <c r="J19" s="15">
        <v>105</v>
      </c>
      <c r="K19" s="91">
        <v>150</v>
      </c>
      <c r="L19" s="41">
        <v>5</v>
      </c>
      <c r="M19" s="47">
        <f>IF($L$6&lt;5000,K19*L19,IF($L$6&lt;10000,J19*L19,IF($L$6&lt;15000,I19*L19,IF($L$6&lt;30000,H19*L19,IF($L$6&lt;50000,G19*L19,IF($L$6&lt;100000,F19*L19,IF($L$6&lt;200000,E19*L19,#REF!*L19)))))))</f>
        <v>375</v>
      </c>
    </row>
    <row r="20" spans="1:13" ht="22.5" x14ac:dyDescent="0.25">
      <c r="A20" s="9">
        <v>9</v>
      </c>
      <c r="B20" s="25" t="s">
        <v>30</v>
      </c>
      <c r="C20" s="11" t="s">
        <v>23</v>
      </c>
      <c r="D20" s="12" t="s">
        <v>26</v>
      </c>
      <c r="E20" s="13">
        <v>45</v>
      </c>
      <c r="F20" s="14">
        <v>50</v>
      </c>
      <c r="G20" s="53">
        <v>65</v>
      </c>
      <c r="H20" s="96">
        <v>75</v>
      </c>
      <c r="I20" s="53">
        <v>80</v>
      </c>
      <c r="J20" s="15">
        <v>105</v>
      </c>
      <c r="K20" s="91">
        <v>150</v>
      </c>
      <c r="L20" s="41">
        <v>3</v>
      </c>
      <c r="M20" s="47">
        <f>IF($L$6&lt;5000,K20*L20,IF($L$6&lt;10000,J20*L20,IF($L$6&lt;15000,I20*L20,IF($L$6&lt;30000,H20*L20,IF($L$6&lt;50000,G20*L20,IF($L$6&lt;100000,F20*L20,IF($L$6&lt;200000,E20*L20,#REF!*L20)))))))</f>
        <v>225</v>
      </c>
    </row>
    <row r="21" spans="1:13" customFormat="1" ht="22.5" x14ac:dyDescent="0.25">
      <c r="A21" s="80">
        <f t="shared" ref="A21:A22" si="2">A20+1</f>
        <v>10</v>
      </c>
      <c r="B21" s="78" t="s">
        <v>36</v>
      </c>
      <c r="C21" s="54" t="s">
        <v>37</v>
      </c>
      <c r="D21" s="55" t="s">
        <v>38</v>
      </c>
      <c r="E21" s="13">
        <v>45</v>
      </c>
      <c r="F21" s="14">
        <v>50</v>
      </c>
      <c r="G21" s="53">
        <v>65</v>
      </c>
      <c r="H21" s="97">
        <v>75</v>
      </c>
      <c r="I21" s="53">
        <v>80</v>
      </c>
      <c r="J21" s="15">
        <v>105</v>
      </c>
      <c r="K21" s="67">
        <v>150</v>
      </c>
      <c r="L21" s="41">
        <v>3</v>
      </c>
      <c r="M21" s="71">
        <f>IF($L$6&lt;5000,K21*L21,IF($L$6&lt;10000,J21*L21,IF($L$6&lt;15000,I21*L21,IF($L$6&lt;30000,H21*L21,IF($L$6&lt;50000,G21*L21,IF($L$6&lt;100000,F21*L21,IF($L$6&lt;200000,E21*L21,#REF!*L21)))))))</f>
        <v>225</v>
      </c>
    </row>
    <row r="22" spans="1:13" customFormat="1" ht="34.5" thickBot="1" x14ac:dyDescent="0.3">
      <c r="A22" s="81">
        <f t="shared" si="2"/>
        <v>11</v>
      </c>
      <c r="B22" s="79" t="s">
        <v>39</v>
      </c>
      <c r="C22" s="57" t="s">
        <v>23</v>
      </c>
      <c r="D22" s="58" t="s">
        <v>38</v>
      </c>
      <c r="E22" s="49">
        <v>45</v>
      </c>
      <c r="F22" s="50">
        <v>50</v>
      </c>
      <c r="G22" s="68">
        <v>65</v>
      </c>
      <c r="H22" s="99">
        <v>75</v>
      </c>
      <c r="I22" s="68">
        <v>80</v>
      </c>
      <c r="J22" s="51">
        <v>105</v>
      </c>
      <c r="K22" s="69">
        <v>150</v>
      </c>
      <c r="L22" s="52">
        <v>3</v>
      </c>
      <c r="M22" s="72">
        <f>IF($L$6&lt;5000,K22*L22,IF($L$6&lt;10000,J22*L22,IF($L$6&lt;15000,I22*L22,IF($L$6&lt;30000,H22*L22,IF($L$6&lt;50000,G22*L22,IF($L$6&lt;100000,F22*L22,IF($L$6&lt;200000,E22*L22,#REF!*L22)))))))</f>
        <v>225</v>
      </c>
    </row>
  </sheetData>
  <mergeCells count="11">
    <mergeCell ref="L7:L8"/>
    <mergeCell ref="M7:M8"/>
    <mergeCell ref="F3:H3"/>
    <mergeCell ref="L4:M5"/>
    <mergeCell ref="C6:H6"/>
    <mergeCell ref="L6:M6"/>
    <mergeCell ref="A7:A9"/>
    <mergeCell ref="B7:B9"/>
    <mergeCell ref="C7:C9"/>
    <mergeCell ref="D7:D9"/>
    <mergeCell ref="E7:K8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2012-04-23T04:48:54Z</dcterms:created>
  <dcterms:modified xsi:type="dcterms:W3CDTF">2012-09-11T11:44:30Z</dcterms:modified>
</cp:coreProperties>
</file>